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055" tabRatio="601" activeTab="0"/>
  </bookViews>
  <sheets>
    <sheet name="RIEPILOGO" sheetId="1" r:id="rId1"/>
    <sheet name="TABELLA A" sheetId="2" r:id="rId2"/>
    <sheet name="TABELLA B" sheetId="3" r:id="rId3"/>
  </sheets>
  <definedNames>
    <definedName name="_xlnm.Print_Area" localSheetId="2">'TABELLA B'!$A$5:$D$20</definedName>
  </definedNames>
  <calcPr fullCalcOnLoad="1"/>
</workbook>
</file>

<file path=xl/sharedStrings.xml><?xml version="1.0" encoding="utf-8"?>
<sst xmlns="http://schemas.openxmlformats.org/spreadsheetml/2006/main" count="63" uniqueCount="45">
  <si>
    <t>COSTO TOTALE</t>
  </si>
  <si>
    <t>PERIODO</t>
  </si>
  <si>
    <t>01/01/2000  31/12/2000</t>
  </si>
  <si>
    <t>CORPO VALDOSTANO VIGILI DEL FUOCO</t>
  </si>
  <si>
    <t>INDENNITA' OPERATIVA</t>
  </si>
  <si>
    <t xml:space="preserve">INCREMENTO FONDO UNICO    ART. 13  </t>
  </si>
  <si>
    <t>RIEPILOGO COSTI</t>
  </si>
  <si>
    <t xml:space="preserve">Anno </t>
  </si>
  <si>
    <t>Oggetto</t>
  </si>
  <si>
    <t>Periodo</t>
  </si>
  <si>
    <t xml:space="preserve">Riferimento </t>
  </si>
  <si>
    <t xml:space="preserve">Costo </t>
  </si>
  <si>
    <t>Costo complessivo annuo</t>
  </si>
  <si>
    <t>Tabella a)</t>
  </si>
  <si>
    <t>Tabella b)</t>
  </si>
  <si>
    <t>TOTALE</t>
  </si>
  <si>
    <t>CORPO VALDOSTANO DEI VIGILI DEL FUOCO</t>
  </si>
  <si>
    <t>Indennità di rischio</t>
  </si>
  <si>
    <t>01/01/2000 - 31/12/2000</t>
  </si>
  <si>
    <t>Indennità operativa</t>
  </si>
  <si>
    <t>DIFFERENZA</t>
  </si>
  <si>
    <t xml:space="preserve">NUMERO </t>
  </si>
  <si>
    <t>INDENNITA' DI RISCHIO</t>
  </si>
  <si>
    <t>PERIODO 1/1/2000 - 31/12/2000</t>
  </si>
  <si>
    <t>POSIZIONE ECONOMICA</t>
  </si>
  <si>
    <t>C1</t>
  </si>
  <si>
    <t>C2 - Capo reparto</t>
  </si>
  <si>
    <t>C2 - Collab. Tecnico antincendi</t>
  </si>
  <si>
    <t>D - Ispettore antincendi</t>
  </si>
  <si>
    <t>D - Ispettore antincendi direttore</t>
  </si>
  <si>
    <t xml:space="preserve">INDENNITA' RISCHIO ATTUALE </t>
  </si>
  <si>
    <t xml:space="preserve">NUOVA INDENNITA' RISCHIO </t>
  </si>
  <si>
    <t>TOTALE GENERALE</t>
  </si>
  <si>
    <t>B2 - B3</t>
  </si>
  <si>
    <t>01/01/2001 - 31/12/2001</t>
  </si>
  <si>
    <t>INCREMENTO CON ONERI RIFLESSI AL 48%</t>
  </si>
  <si>
    <t>01/01/2001  31/12/2001</t>
  </si>
  <si>
    <t>PERIODO 1/1/2001 - 31/12/2001</t>
  </si>
  <si>
    <t>DIFFERENZA CON ONERI RIFLESSI AL 48%</t>
  </si>
  <si>
    <t>PERIODO 1/1/2002 - 31/12/2002</t>
  </si>
  <si>
    <t>PERIODO 1/1/2003 - 31/12/2003</t>
  </si>
  <si>
    <t>01/01/2002  31/12/2002</t>
  </si>
  <si>
    <t>01/01/2003  31/12/2003</t>
  </si>
  <si>
    <t>01/01/2002 - 31/12/2002</t>
  </si>
  <si>
    <t>01/01/2003 - 31/12/2003</t>
  </si>
</sst>
</file>

<file path=xl/styles.xml><?xml version="1.0" encoding="utf-8"?>
<styleSheet xmlns="http://schemas.openxmlformats.org/spreadsheetml/2006/main">
  <numFmts count="3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mmmm\-yy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#,##0.000_ ;\-#,##0.000\ 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d\ mmmm\ yyyy"/>
    <numFmt numFmtId="185" formatCode="d/m"/>
    <numFmt numFmtId="186" formatCode="0_ ;\-0\ "/>
    <numFmt numFmtId="187" formatCode="_-* #,##0.0_-;\-* #,##0.0_-;_-* &quot;-&quot;?_-;_-@_-"/>
  </numFmts>
  <fonts count="7">
    <font>
      <sz val="10"/>
      <name val="Arial"/>
      <family val="0"/>
    </font>
    <font>
      <sz val="12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41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1" fontId="0" fillId="0" borderId="1" xfId="16" applyBorder="1" applyAlignment="1">
      <alignment vertical="center"/>
    </xf>
    <xf numFmtId="41" fontId="0" fillId="0" borderId="1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justify"/>
    </xf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1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/>
    </xf>
    <xf numFmtId="3" fontId="0" fillId="0" borderId="10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1" fontId="0" fillId="0" borderId="11" xfId="16" applyFont="1" applyBorder="1" applyAlignment="1">
      <alignment vertical="center"/>
    </xf>
    <xf numFmtId="41" fontId="0" fillId="0" borderId="2" xfId="16" applyBorder="1" applyAlignment="1">
      <alignment vertical="center"/>
    </xf>
    <xf numFmtId="41" fontId="0" fillId="0" borderId="1" xfId="16" applyFont="1" applyBorder="1" applyAlignment="1">
      <alignment vertical="center"/>
    </xf>
    <xf numFmtId="41" fontId="0" fillId="0" borderId="1" xfId="16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1" fontId="0" fillId="0" borderId="1" xfId="0" applyNumberFormat="1" applyBorder="1" applyAlignment="1">
      <alignment vertical="center"/>
    </xf>
    <xf numFmtId="41" fontId="0" fillId="0" borderId="1" xfId="0" applyNumberFormat="1" applyBorder="1" applyAlignment="1">
      <alignment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" xfId="16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0" xfId="0" applyNumberFormat="1" applyAlignment="1">
      <alignment/>
    </xf>
    <xf numFmtId="41" fontId="0" fillId="0" borderId="15" xfId="0" applyNumberForma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85775"/>
          <a:ext cx="82105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85" zoomScaleNormal="85" workbookViewId="0" topLeftCell="A1">
      <selection activeCell="C20" sqref="C20"/>
    </sheetView>
  </sheetViews>
  <sheetFormatPr defaultColWidth="9.140625" defaultRowHeight="12.75"/>
  <cols>
    <col min="1" max="1" width="9.8515625" style="0" customWidth="1"/>
    <col min="2" max="2" width="43.421875" style="0" customWidth="1"/>
    <col min="3" max="3" width="22.28125" style="0" customWidth="1"/>
    <col min="4" max="4" width="14.421875" style="0" customWidth="1"/>
    <col min="5" max="5" width="14.57421875" style="0" customWidth="1"/>
    <col min="6" max="6" width="18.57421875" style="0" customWidth="1"/>
  </cols>
  <sheetData>
    <row r="1" spans="1:6" ht="12.75">
      <c r="A1" s="12"/>
      <c r="B1" s="13"/>
      <c r="C1" s="12"/>
      <c r="D1" s="12"/>
      <c r="E1" s="12"/>
      <c r="F1" s="12"/>
    </row>
    <row r="2" spans="1:6" ht="12.75">
      <c r="A2" s="12"/>
      <c r="B2" s="13"/>
      <c r="C2" s="12"/>
      <c r="D2" s="12"/>
      <c r="E2" s="12"/>
      <c r="F2" s="12"/>
    </row>
    <row r="3" spans="1:6" ht="12.75">
      <c r="A3" s="12"/>
      <c r="B3" s="13"/>
      <c r="C3" s="12"/>
      <c r="D3" s="12"/>
      <c r="E3" s="12"/>
      <c r="F3" s="12"/>
    </row>
    <row r="4" spans="1:6" ht="27">
      <c r="A4" s="45" t="s">
        <v>16</v>
      </c>
      <c r="B4" s="46"/>
      <c r="C4" s="46"/>
      <c r="D4" s="46"/>
      <c r="E4" s="46"/>
      <c r="F4" s="47"/>
    </row>
    <row r="5" spans="1:6" ht="12.75">
      <c r="A5" s="12"/>
      <c r="B5" s="13"/>
      <c r="C5" s="12"/>
      <c r="D5" s="12"/>
      <c r="E5" s="12"/>
      <c r="F5" s="12"/>
    </row>
    <row r="6" spans="1:6" ht="27">
      <c r="A6" s="45" t="s">
        <v>6</v>
      </c>
      <c r="B6" s="46"/>
      <c r="C6" s="46"/>
      <c r="D6" s="46"/>
      <c r="E6" s="46"/>
      <c r="F6" s="47"/>
    </row>
    <row r="7" spans="1:6" ht="18">
      <c r="A7" s="14"/>
      <c r="B7" s="14"/>
      <c r="C7" s="14"/>
      <c r="D7" s="14"/>
      <c r="E7" s="14"/>
      <c r="F7" s="14"/>
    </row>
    <row r="8" spans="1:6" ht="18">
      <c r="A8" s="14"/>
      <c r="B8" s="14"/>
      <c r="C8" s="14"/>
      <c r="D8" s="14"/>
      <c r="E8" s="14"/>
      <c r="F8" s="14"/>
    </row>
    <row r="9" spans="1:6" ht="12.75">
      <c r="A9" s="15"/>
      <c r="B9" s="16"/>
      <c r="C9" s="15"/>
      <c r="D9" s="15"/>
      <c r="E9" s="15"/>
      <c r="F9" s="15"/>
    </row>
    <row r="10" spans="1:6" ht="45">
      <c r="A10" s="17" t="s">
        <v>7</v>
      </c>
      <c r="B10" s="17" t="s">
        <v>8</v>
      </c>
      <c r="C10" s="17" t="s">
        <v>9</v>
      </c>
      <c r="D10" s="17" t="s">
        <v>10</v>
      </c>
      <c r="E10" s="17" t="s">
        <v>11</v>
      </c>
      <c r="F10" s="18" t="s">
        <v>12</v>
      </c>
    </row>
    <row r="11" spans="1:6" ht="13.5" thickBot="1">
      <c r="A11" s="19"/>
      <c r="B11" s="19"/>
      <c r="C11" s="19"/>
      <c r="D11" s="19"/>
      <c r="E11" s="20"/>
      <c r="F11" s="21"/>
    </row>
    <row r="12" spans="1:6" ht="22.5" customHeight="1">
      <c r="A12" s="22">
        <v>2000</v>
      </c>
      <c r="B12" s="29" t="s">
        <v>17</v>
      </c>
      <c r="C12" s="23" t="s">
        <v>18</v>
      </c>
      <c r="D12" s="23" t="s">
        <v>13</v>
      </c>
      <c r="E12" s="24">
        <f>'TABELLA A'!G21</f>
        <v>50100960</v>
      </c>
      <c r="F12" s="38"/>
    </row>
    <row r="13" spans="1:6" ht="22.5" customHeight="1" thickBot="1">
      <c r="A13" s="25"/>
      <c r="B13" s="26" t="s">
        <v>19</v>
      </c>
      <c r="C13" s="27" t="s">
        <v>18</v>
      </c>
      <c r="D13" s="27" t="s">
        <v>14</v>
      </c>
      <c r="E13" s="26">
        <f>'TABELLA B'!D14</f>
        <v>162800000</v>
      </c>
      <c r="F13" s="42">
        <f>SUM(E12:E13)</f>
        <v>212900960</v>
      </c>
    </row>
    <row r="14" spans="1:6" ht="22.5" customHeight="1">
      <c r="A14" s="22">
        <v>2001</v>
      </c>
      <c r="B14" s="29" t="s">
        <v>17</v>
      </c>
      <c r="C14" s="23" t="s">
        <v>34</v>
      </c>
      <c r="D14" s="23" t="s">
        <v>13</v>
      </c>
      <c r="E14" s="24">
        <f>'TABELLA A'!G21</f>
        <v>50100960</v>
      </c>
      <c r="F14" s="38"/>
    </row>
    <row r="15" spans="1:6" ht="22.5" customHeight="1" thickBot="1">
      <c r="A15" s="25"/>
      <c r="B15" s="26" t="s">
        <v>19</v>
      </c>
      <c r="C15" s="27" t="s">
        <v>34</v>
      </c>
      <c r="D15" s="27" t="s">
        <v>14</v>
      </c>
      <c r="E15" s="26">
        <f>'TABELLA B'!D15</f>
        <v>162800000</v>
      </c>
      <c r="F15" s="42">
        <f>SUM(E14:E15)</f>
        <v>212900960</v>
      </c>
    </row>
    <row r="16" spans="1:6" ht="22.5" customHeight="1">
      <c r="A16" s="22">
        <v>2002</v>
      </c>
      <c r="B16" s="29" t="s">
        <v>17</v>
      </c>
      <c r="C16" s="23" t="s">
        <v>43</v>
      </c>
      <c r="D16" s="23" t="s">
        <v>13</v>
      </c>
      <c r="E16" s="24">
        <f>'TABELLA A'!G21</f>
        <v>50100960</v>
      </c>
      <c r="F16" s="38"/>
    </row>
    <row r="17" spans="1:6" ht="22.5" customHeight="1" thickBot="1">
      <c r="A17" s="25"/>
      <c r="B17" s="26" t="s">
        <v>19</v>
      </c>
      <c r="C17" s="27" t="s">
        <v>43</v>
      </c>
      <c r="D17" s="27" t="s">
        <v>14</v>
      </c>
      <c r="E17" s="26">
        <f>'TABELLA B'!D16</f>
        <v>162800000</v>
      </c>
      <c r="F17" s="42">
        <f>SUM(E16:E17)</f>
        <v>212900960</v>
      </c>
    </row>
    <row r="18" spans="1:6" ht="22.5" customHeight="1">
      <c r="A18" s="22">
        <v>2003</v>
      </c>
      <c r="B18" s="29" t="s">
        <v>17</v>
      </c>
      <c r="C18" s="23" t="s">
        <v>44</v>
      </c>
      <c r="D18" s="23" t="s">
        <v>13</v>
      </c>
      <c r="E18" s="24">
        <f>'TABELLA A'!G21</f>
        <v>50100960</v>
      </c>
      <c r="F18" s="38"/>
    </row>
    <row r="19" spans="1:6" ht="22.5" customHeight="1" thickBot="1">
      <c r="A19" s="25"/>
      <c r="B19" s="26" t="s">
        <v>19</v>
      </c>
      <c r="C19" s="27" t="s">
        <v>44</v>
      </c>
      <c r="D19" s="27" t="s">
        <v>14</v>
      </c>
      <c r="E19" s="26">
        <f>'TABELLA B'!D17</f>
        <v>162800000</v>
      </c>
      <c r="F19" s="42">
        <f>SUM(E18:E19)</f>
        <v>212900960</v>
      </c>
    </row>
    <row r="20" spans="1:6" ht="12.75">
      <c r="A20" s="15"/>
      <c r="B20" s="16"/>
      <c r="C20" s="15"/>
      <c r="D20" s="15"/>
      <c r="E20" s="15"/>
      <c r="F20" s="43"/>
    </row>
    <row r="21" spans="1:6" ht="12.75">
      <c r="A21" s="15"/>
      <c r="B21" s="16"/>
      <c r="C21" s="15"/>
      <c r="D21" s="15"/>
      <c r="E21" s="15"/>
      <c r="F21" s="43"/>
    </row>
    <row r="22" spans="1:6" ht="13.5" thickBot="1">
      <c r="A22" s="15"/>
      <c r="B22" s="16"/>
      <c r="C22" s="15"/>
      <c r="D22" s="15"/>
      <c r="E22" s="15"/>
      <c r="F22" s="43"/>
    </row>
    <row r="23" spans="1:6" ht="13.5" thickBot="1">
      <c r="A23" s="15"/>
      <c r="B23" s="16"/>
      <c r="C23" s="15"/>
      <c r="D23" s="15"/>
      <c r="E23" s="28" t="s">
        <v>15</v>
      </c>
      <c r="F23" s="44">
        <f>SUM(F19,F17,F15,F13)</f>
        <v>851603840</v>
      </c>
    </row>
    <row r="24" spans="1:6" ht="12.75">
      <c r="A24" s="15"/>
      <c r="B24" s="16"/>
      <c r="C24" s="15"/>
      <c r="D24" s="15"/>
      <c r="E24" s="15"/>
      <c r="F24" s="15"/>
    </row>
  </sheetData>
  <mergeCells count="2">
    <mergeCell ref="A4:F4"/>
    <mergeCell ref="A6:F6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1"/>
  <sheetViews>
    <sheetView workbookViewId="0" topLeftCell="A1">
      <selection activeCell="C11" sqref="C11"/>
    </sheetView>
  </sheetViews>
  <sheetFormatPr defaultColWidth="9.140625" defaultRowHeight="12.75"/>
  <cols>
    <col min="1" max="1" width="20.7109375" style="0" customWidth="1"/>
    <col min="2" max="3" width="18.7109375" style="0" customWidth="1"/>
    <col min="4" max="4" width="18.57421875" style="0" customWidth="1"/>
    <col min="5" max="5" width="18.7109375" style="0" customWidth="1"/>
    <col min="6" max="6" width="11.140625" style="0" customWidth="1"/>
    <col min="7" max="7" width="18.7109375" style="0" customWidth="1"/>
  </cols>
  <sheetData>
    <row r="3" spans="1:7" ht="27">
      <c r="A3" s="49" t="s">
        <v>16</v>
      </c>
      <c r="B3" s="49"/>
      <c r="C3" s="49"/>
      <c r="D3" s="49"/>
      <c r="E3" s="49"/>
      <c r="F3" s="49"/>
      <c r="G3" s="49"/>
    </row>
    <row r="5" spans="1:7" ht="18">
      <c r="A5" s="50" t="s">
        <v>22</v>
      </c>
      <c r="B5" s="50"/>
      <c r="C5" s="50"/>
      <c r="D5" s="50"/>
      <c r="E5" s="50"/>
      <c r="F5" s="50"/>
      <c r="G5" s="50"/>
    </row>
    <row r="6" spans="2:7" ht="15">
      <c r="B6" s="8"/>
      <c r="C6" s="8"/>
      <c r="D6" s="8"/>
      <c r="E6" s="8"/>
      <c r="F6" s="8"/>
      <c r="G6" s="8"/>
    </row>
    <row r="7" spans="1:7" ht="15">
      <c r="A7" s="51" t="s">
        <v>23</v>
      </c>
      <c r="B7" s="51"/>
      <c r="C7" s="51"/>
      <c r="D7" s="51"/>
      <c r="E7" s="51"/>
      <c r="F7" s="51"/>
      <c r="G7" s="51"/>
    </row>
    <row r="8" spans="1:7" ht="15">
      <c r="A8" s="51" t="s">
        <v>37</v>
      </c>
      <c r="B8" s="51"/>
      <c r="C8" s="51"/>
      <c r="D8" s="51"/>
      <c r="E8" s="51"/>
      <c r="F8" s="51"/>
      <c r="G8" s="51"/>
    </row>
    <row r="9" spans="1:7" ht="15">
      <c r="A9" s="51" t="s">
        <v>39</v>
      </c>
      <c r="B9" s="51"/>
      <c r="C9" s="51"/>
      <c r="D9" s="51"/>
      <c r="E9" s="51"/>
      <c r="F9" s="51"/>
      <c r="G9" s="51"/>
    </row>
    <row r="10" spans="1:7" ht="15">
      <c r="A10" s="51" t="s">
        <v>40</v>
      </c>
      <c r="B10" s="51"/>
      <c r="C10" s="51"/>
      <c r="D10" s="51"/>
      <c r="E10" s="51"/>
      <c r="F10" s="51"/>
      <c r="G10" s="51"/>
    </row>
    <row r="11" spans="3:7" ht="15">
      <c r="C11" s="6"/>
      <c r="D11" s="6"/>
      <c r="E11" s="6"/>
      <c r="F11" s="6"/>
      <c r="G11" s="6"/>
    </row>
    <row r="13" ht="12.75">
      <c r="A13" s="1"/>
    </row>
    <row r="14" spans="1:7" ht="38.25">
      <c r="A14" s="30" t="s">
        <v>24</v>
      </c>
      <c r="B14" s="2" t="s">
        <v>30</v>
      </c>
      <c r="C14" s="2" t="s">
        <v>31</v>
      </c>
      <c r="D14" s="2" t="s">
        <v>20</v>
      </c>
      <c r="E14" s="3" t="s">
        <v>38</v>
      </c>
      <c r="F14" s="2" t="s">
        <v>21</v>
      </c>
      <c r="G14" s="7" t="s">
        <v>0</v>
      </c>
    </row>
    <row r="15" spans="1:7" ht="30" customHeight="1">
      <c r="A15" s="31" t="s">
        <v>33</v>
      </c>
      <c r="B15" s="32">
        <v>596000</v>
      </c>
      <c r="C15" s="33">
        <v>616000</v>
      </c>
      <c r="D15" s="33">
        <f aca="true" t="shared" si="0" ref="D15:D20">C15-B15</f>
        <v>20000</v>
      </c>
      <c r="E15" s="33">
        <f>D15*1.48</f>
        <v>29600</v>
      </c>
      <c r="F15" s="39">
        <v>60</v>
      </c>
      <c r="G15" s="11">
        <f aca="true" t="shared" si="1" ref="G15:G20">(E15*F15)*13</f>
        <v>23088000</v>
      </c>
    </row>
    <row r="16" spans="1:7" ht="30" customHeight="1">
      <c r="A16" s="31" t="s">
        <v>25</v>
      </c>
      <c r="B16" s="34">
        <v>704000</v>
      </c>
      <c r="C16" s="10">
        <v>727000</v>
      </c>
      <c r="D16" s="10">
        <f t="shared" si="0"/>
        <v>23000</v>
      </c>
      <c r="E16" s="33">
        <f>D16*1.48</f>
        <v>34040</v>
      </c>
      <c r="F16" s="40">
        <v>53</v>
      </c>
      <c r="G16" s="11">
        <f t="shared" si="1"/>
        <v>23453560</v>
      </c>
    </row>
    <row r="17" spans="1:7" ht="30" customHeight="1">
      <c r="A17" s="31" t="s">
        <v>26</v>
      </c>
      <c r="B17" s="34">
        <v>744000</v>
      </c>
      <c r="C17" s="35">
        <v>769000</v>
      </c>
      <c r="D17" s="35">
        <f t="shared" si="0"/>
        <v>25000</v>
      </c>
      <c r="E17" s="33">
        <f>D17*1.48</f>
        <v>37000</v>
      </c>
      <c r="F17" s="41">
        <v>3</v>
      </c>
      <c r="G17" s="11">
        <f t="shared" si="1"/>
        <v>1443000</v>
      </c>
    </row>
    <row r="18" spans="1:7" ht="30" customHeight="1">
      <c r="A18" s="31" t="s">
        <v>27</v>
      </c>
      <c r="B18" s="34">
        <v>821000</v>
      </c>
      <c r="C18" s="35">
        <v>848000</v>
      </c>
      <c r="D18" s="35">
        <f t="shared" si="0"/>
        <v>27000</v>
      </c>
      <c r="E18" s="33">
        <f>D18*1.48</f>
        <v>39960</v>
      </c>
      <c r="F18" s="41">
        <v>1</v>
      </c>
      <c r="G18" s="11">
        <f t="shared" si="1"/>
        <v>519480</v>
      </c>
    </row>
    <row r="19" spans="1:7" ht="30" customHeight="1">
      <c r="A19" s="36" t="s">
        <v>28</v>
      </c>
      <c r="B19" s="37">
        <v>821000</v>
      </c>
      <c r="C19" s="37">
        <v>848000</v>
      </c>
      <c r="D19" s="35">
        <f t="shared" si="0"/>
        <v>27000</v>
      </c>
      <c r="E19" s="33">
        <f>D19*1.48</f>
        <v>39960</v>
      </c>
      <c r="F19" s="37">
        <v>2</v>
      </c>
      <c r="G19" s="11">
        <f t="shared" si="1"/>
        <v>1038960</v>
      </c>
    </row>
    <row r="20" spans="1:7" ht="30" customHeight="1">
      <c r="A20" s="31" t="s">
        <v>29</v>
      </c>
      <c r="B20" s="37">
        <v>885000</v>
      </c>
      <c r="C20" s="37">
        <v>914000</v>
      </c>
      <c r="D20" s="35">
        <f t="shared" si="0"/>
        <v>29000</v>
      </c>
      <c r="E20" s="10">
        <f>D20*1.48</f>
        <v>42920</v>
      </c>
      <c r="F20" s="37">
        <v>1</v>
      </c>
      <c r="G20" s="11">
        <f t="shared" si="1"/>
        <v>557960</v>
      </c>
    </row>
    <row r="21" spans="5:7" ht="31.5" customHeight="1">
      <c r="E21" s="48" t="s">
        <v>32</v>
      </c>
      <c r="F21" s="48"/>
      <c r="G21" s="38">
        <f>SUM(G15:G20)</f>
        <v>50100960</v>
      </c>
    </row>
  </sheetData>
  <mergeCells count="7">
    <mergeCell ref="A8:G8"/>
    <mergeCell ref="A9:G9"/>
    <mergeCell ref="A10:G10"/>
    <mergeCell ref="E21:F21"/>
    <mergeCell ref="A3:G3"/>
    <mergeCell ref="A5:G5"/>
    <mergeCell ref="A7:G7"/>
  </mergeCells>
  <printOptions horizontalCentered="1"/>
  <pageMargins left="0.72" right="0.7874015748031497" top="0.984251968503937" bottom="0.984251968503937" header="0.5118110236220472" footer="0.5118110236220472"/>
  <pageSetup horizontalDpi="600" verticalDpi="600" orientation="portrait" paperSize="9" scale="69" r:id="rId1"/>
  <headerFooter alignWithMargins="0">
    <oddHeader>&amp;L&amp;14
Tabella 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19"/>
  <sheetViews>
    <sheetView workbookViewId="0" topLeftCell="A1">
      <selection activeCell="D18" sqref="D18"/>
    </sheetView>
  </sheetViews>
  <sheetFormatPr defaultColWidth="9.140625" defaultRowHeight="12.75"/>
  <cols>
    <col min="1" max="1" width="20.7109375" style="0" customWidth="1"/>
    <col min="2" max="4" width="18.7109375" style="0" customWidth="1"/>
  </cols>
  <sheetData>
    <row r="6" spans="1:4" ht="20.25">
      <c r="A6" s="52" t="s">
        <v>3</v>
      </c>
      <c r="B6" s="52"/>
      <c r="C6" s="52"/>
      <c r="D6" s="52"/>
    </row>
    <row r="8" spans="1:4" ht="15">
      <c r="A8" s="51" t="s">
        <v>4</v>
      </c>
      <c r="B8" s="51"/>
      <c r="C8" s="51"/>
      <c r="D8" s="51"/>
    </row>
    <row r="9" spans="1:4" ht="15">
      <c r="A9" s="8"/>
      <c r="B9" s="8"/>
      <c r="C9" s="8"/>
      <c r="D9" s="8"/>
    </row>
    <row r="10" spans="2:4" ht="16.5" customHeight="1">
      <c r="B10" s="6"/>
      <c r="C10" s="6"/>
      <c r="D10" s="6"/>
    </row>
    <row r="12" ht="12.75" hidden="1">
      <c r="A12" s="1">
        <v>0.4</v>
      </c>
    </row>
    <row r="13" spans="1:4" ht="38.25">
      <c r="A13" s="5" t="s">
        <v>1</v>
      </c>
      <c r="B13" s="2" t="s">
        <v>5</v>
      </c>
      <c r="C13" s="3" t="s">
        <v>35</v>
      </c>
      <c r="D13" s="7" t="s">
        <v>0</v>
      </c>
    </row>
    <row r="14" spans="1:4" ht="54.75" customHeight="1">
      <c r="A14" s="9" t="s">
        <v>2</v>
      </c>
      <c r="B14" s="10">
        <v>110000000</v>
      </c>
      <c r="C14" s="10">
        <f>B14*1.48</f>
        <v>162800000</v>
      </c>
      <c r="D14" s="11">
        <f>C14</f>
        <v>162800000</v>
      </c>
    </row>
    <row r="15" spans="1:4" ht="54.75" customHeight="1">
      <c r="A15" s="9" t="s">
        <v>36</v>
      </c>
      <c r="B15" s="10">
        <v>110000000</v>
      </c>
      <c r="C15" s="10">
        <f>B15*1.48</f>
        <v>162800000</v>
      </c>
      <c r="D15" s="11">
        <f>C15</f>
        <v>162800000</v>
      </c>
    </row>
    <row r="16" spans="1:4" ht="54.75" customHeight="1">
      <c r="A16" s="9" t="s">
        <v>41</v>
      </c>
      <c r="B16" s="10">
        <v>110000000</v>
      </c>
      <c r="C16" s="10">
        <f>B16*1.48</f>
        <v>162800000</v>
      </c>
      <c r="D16" s="11">
        <f>C16</f>
        <v>162800000</v>
      </c>
    </row>
    <row r="17" spans="1:4" ht="54.75" customHeight="1">
      <c r="A17" s="9" t="s">
        <v>42</v>
      </c>
      <c r="B17" s="10">
        <v>110000000</v>
      </c>
      <c r="C17" s="10">
        <f>B17*1.48</f>
        <v>162800000</v>
      </c>
      <c r="D17" s="11">
        <f>C17</f>
        <v>162800000</v>
      </c>
    </row>
    <row r="18" ht="54.75" customHeight="1">
      <c r="D18" s="37">
        <f>SUM(D14:D17)</f>
        <v>651200000</v>
      </c>
    </row>
    <row r="19" ht="12.75">
      <c r="D19" s="4"/>
    </row>
  </sheetData>
  <mergeCells count="2">
    <mergeCell ref="A6:D6"/>
    <mergeCell ref="A8:D8"/>
  </mergeCells>
  <printOptions horizontalCentered="1"/>
  <pageMargins left="0.68" right="0.7874015748031497" top="1.49" bottom="0.984251968503937" header="0.5118110236220472" footer="0.5118110236220472"/>
  <pageSetup fitToHeight="1" fitToWidth="1" horizontalDpi="600" verticalDpi="600" orientation="portrait" paperSize="9" r:id="rId1"/>
  <headerFooter alignWithMargins="0">
    <oddHeader>&amp;L
Tabella b)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A.R.R.S.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A.R.R.S.</dc:creator>
  <cp:keywords/>
  <dc:description/>
  <cp:lastModifiedBy>A.R.R.S.</cp:lastModifiedBy>
  <cp:lastPrinted>2001-01-26T10:36:23Z</cp:lastPrinted>
  <dcterms:created xsi:type="dcterms:W3CDTF">1999-06-24T13:35:25Z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